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432"/>
  </bookViews>
  <sheets>
    <sheet name="Капитальные ремонты" sheetId="1" r:id="rId1"/>
    <sheet name="Строительство" sheetId="2" r:id="rId2"/>
  </sheets>
  <definedNames>
    <definedName name="_xlnm._FilterDatabase" localSheetId="0" hidden="1">'Капитальные ремонты'!$A$3:$U$4</definedName>
    <definedName name="_xlnm._FilterDatabase" localSheetId="1" hidden="1">Строительство!$A$3:$R$10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O11" i="2"/>
  <c r="O10" i="2"/>
  <c r="O7" i="2"/>
</calcChain>
</file>

<file path=xl/sharedStrings.xml><?xml version="1.0" encoding="utf-8"?>
<sst xmlns="http://schemas.openxmlformats.org/spreadsheetml/2006/main" count="103" uniqueCount="82">
  <si>
    <t>№ п/п</t>
  </si>
  <si>
    <t>Наименование программ, мероприятий и объектов</t>
  </si>
  <si>
    <t>Мощность</t>
  </si>
  <si>
    <t>Наименование программы</t>
  </si>
  <si>
    <t>Информация о соглашении</t>
  </si>
  <si>
    <t>Объект</t>
  </si>
  <si>
    <t>Информация о заключении экспертизы</t>
  </si>
  <si>
    <t>Информация о контракте</t>
  </si>
  <si>
    <t>Информация о техническом надзоре</t>
  </si>
  <si>
    <t>Процент освоения, %</t>
  </si>
  <si>
    <t>Ход работ</t>
  </si>
  <si>
    <t>Контакты ответственных лиц</t>
  </si>
  <si>
    <t>Наименование подрядной организации</t>
  </si>
  <si>
    <t>Дата заключения</t>
  </si>
  <si>
    <t>Срок исполнения</t>
  </si>
  <si>
    <t>Сумма, тыс. рублей</t>
  </si>
  <si>
    <t>Наименование организации</t>
  </si>
  <si>
    <t>Сумма контракта, тыс. рублей</t>
  </si>
  <si>
    <t>ФБ</t>
  </si>
  <si>
    <t>КБ 1%</t>
  </si>
  <si>
    <t>КБ</t>
  </si>
  <si>
    <t>Распоряжение №558-р от 12.12.2024</t>
  </si>
  <si>
    <t>школа</t>
  </si>
  <si>
    <t>Развитие образования в Алтайском крае</t>
  </si>
  <si>
    <t>Наименование мероприятия</t>
  </si>
  <si>
    <t>Нацпроект, программа, подпрограмма</t>
  </si>
  <si>
    <t>Профинансировано из средств ФБ</t>
  </si>
  <si>
    <t>Профинансировано из КБ в 2024 году, тыс. рублей</t>
  </si>
  <si>
    <t>Софинан КБ</t>
  </si>
  <si>
    <t>Постановление №486 от 12.12.2024</t>
  </si>
  <si>
    <t>Комплексное развитие сельских территорий Алтайского края</t>
  </si>
  <si>
    <t>Целинный район, с. Бочкари, строительство средней общеобразовательной школы</t>
  </si>
  <si>
    <t>Лимит ФБ на 2025 год, тыс. рублей</t>
  </si>
  <si>
    <t>Региональный проект «Все лучшее детям», входящий в состав национального проекта «Молодежь и дети»</t>
  </si>
  <si>
    <t>Общество с ограниченной ответственностью «Строительная компания «Вавилон»</t>
  </si>
  <si>
    <t>ГРБС - Министерство образования и науки Алтайского края</t>
  </si>
  <si>
    <t>г. Барнаул, строительство средней школы в квартале 2033</t>
  </si>
  <si>
    <t>Лимит КБ на 2025 год, тыс. рублей</t>
  </si>
  <si>
    <t xml:space="preserve"> КАУ «Государственная экспертиза Алтайского края» от 18.02.2021 №22-1-1-3-006959-2021
повторное заключение государственной экспертизы №22-1-1-2-081047-2022 от 21.11.2022, 1 566 015,95</t>
  </si>
  <si>
    <t>ООО «Спецстрой»</t>
  </si>
  <si>
    <t>ООО "Союз-Инжиниринг"</t>
  </si>
  <si>
    <t>Р.А. Горбунов  
т. 371-882</t>
  </si>
  <si>
    <t>Разработка ПСД</t>
  </si>
  <si>
    <t>Локтевский район, г. Горняк, строительство нового здания корпуса № 2 МБДОУ "Детский сад "Сказка"</t>
  </si>
  <si>
    <t>ГРБС - Министерство строительства и жилищно-коммунального хозяйства Алтайского края</t>
  </si>
  <si>
    <t>Немецкий национальный район, с. Орлово, строительство средней общеобразовательной школы на 220 учащихся</t>
  </si>
  <si>
    <t>Положительное заключение государственной экспертизы от 08.12.2021 № 22-1-1-3-075008-2021</t>
  </si>
  <si>
    <t>ООО "Строй-Инвест"</t>
  </si>
  <si>
    <t>КГКУ «Единый стройзаказчик»</t>
  </si>
  <si>
    <t>Похабова Наталья Сергеевна,
главный специалист КГКУ "Единый стройзаказчик",
(3852) 35 38 95.</t>
  </si>
  <si>
    <t>Тюменцевский район, с. Шарчино, строительство средней общеобразовательной школы на 140 учащихся</t>
  </si>
  <si>
    <t>КАУ "Государственная экспертиза АК" № 22-1-1-3-025330-2020 от 18.06.2020 на сумму 314 283,39 т.р.</t>
  </si>
  <si>
    <t xml:space="preserve"> ООО "ПРОМЖИЛСТРОЙ"»</t>
  </si>
  <si>
    <t>01.06.2022/
30.06.2023</t>
  </si>
  <si>
    <t xml:space="preserve">1. Подготовительные работы                                                                                                    
- временное ограждение площадки - 100%                                                                                   
- снос зданий из-под пятна застройки - 85%, - демонтаж ограждений - 100%- разработка котлована под здание школы - 18% - изготовление сеток и каркасов для фундаментов в осях А-Д  - 85%
</t>
  </si>
  <si>
    <r>
      <rPr>
        <sz val="11"/>
        <rFont val="Times New Roman"/>
        <family val="1"/>
        <charset val="204"/>
      </rPr>
      <t>1. Подготовительные работы - 100%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2. Здание школы:</t>
    </r>
    <r>
      <rPr>
        <b/>
        <sz val="11"/>
        <rFont val="Times New Roman"/>
        <family val="1"/>
        <charset val="204"/>
      </rPr>
      <t xml:space="preserve"> 
</t>
    </r>
    <r>
      <rPr>
        <sz val="11"/>
        <rFont val="Times New Roman"/>
        <family val="1"/>
        <charset val="204"/>
      </rPr>
      <t xml:space="preserve">2.1.работы ниже 0,000 - 100%
2.2. Выше 0,000 кладка стен первого этажа -100%, второго этажа - 100%, монтаж плит перекрытия первого этажа - 100%, второго этажа - 100%, монтаж окон - 100%, устройство кровли -99%; внутренняя отделка (плитка стен) - 99%, световые приямки - 95%, устройство входов - 95%, стяжка полы- 100%, фасад - 99%, Окраска стен и устройство подвесных потолков - 75%
3. Гараж - 80% 4. Овощехранилище - 80%
5. Котельная - 100% 6. Противопожарные резервуары - 100%
7. Монолитный выгреб  - 100%
8. Угольный склад - 80%
9. Наружные сети: канализация - 100%;  теплосеть - 100%, водопровод - 100%
10. Благоустройство - 95%
11. Внутренние инженерные сети: 
11.1 отопление - 95%
11.2 водоотведение - 59%
11.3 водопровод - 50%
11.4 электроснабжение - 79%
11.5 слаботочные системы - 36%
11.6 Вентиляция и дымоудаление - 59%
</t>
    </r>
    <r>
      <rPr>
        <b/>
        <sz val="11"/>
        <rFont val="Times New Roman"/>
        <family val="1"/>
        <charset val="204"/>
      </rPr>
      <t>Строительная готовность объекта - 78%</t>
    </r>
    <r>
      <rPr>
        <sz val="11"/>
        <rFont val="Times New Roman"/>
        <family val="1"/>
        <charset val="204"/>
      </rPr>
      <t xml:space="preserve">
Задействованный персонал -0 человек,  техники
</t>
    </r>
  </si>
  <si>
    <t xml:space="preserve">ООО СК "СВС" </t>
  </si>
  <si>
    <t>05.12.2022/
30.06.2023/
17.07.2023 (расторгнут)</t>
  </si>
  <si>
    <t>ООО "Век-Строй"</t>
  </si>
  <si>
    <t>Ведется подготовака документов для проведения конкурентной процедуры</t>
  </si>
  <si>
    <t>Первомайский район, с. Боровиха, строительство средней общеобразовательной школы на 550 учащихся по адресу   ул.Октябрьская, 2а.                                          Строительство теплой стоянки на 2 школьных автобуса</t>
  </si>
  <si>
    <t>Косихинский район, с. Контошино, строительство средней общеобразовательной школы на 140 учащихся</t>
  </si>
  <si>
    <t>Проектная документация  передана на государственную экспертизу - 02.08.2023. Государственный контракт на проведение ГЭ подписан 02.10.2023.  Ведется устранение недостатков по проектной документации, выявленных в ходе проведения ГЭ.</t>
  </si>
  <si>
    <t>Проектная документация принята на ГЭ - 19.12.2023, подписан государственный контракт.   Ведется устранение недостатков по проектной документации, выявленных в ходе проведения ГЭ. Ответы на замечания ГЭ направлены  27.12.2024</t>
  </si>
  <si>
    <t xml:space="preserve">Советский район, с. Шульгин Лог, строительство детского сада на 80 мест
</t>
  </si>
  <si>
    <t>Выполнены инженерные изыскания. Ведутся проектные  работы</t>
  </si>
  <si>
    <t>Зональный район, с. Новая Чемровка, строительство средней общеобразовательной школы</t>
  </si>
  <si>
    <t>Разработанная  проектная документация направлена  на ГЭ - 19.12.2023. Государственный контракт на проведение ГЭ подписан 18.01.2024. Ведется устранение выявленных недостатков по проектной документации. Ответы на замечания направлены в ГЭ 10.12.2024. 26.12.2024 получены повторные замечания.</t>
  </si>
  <si>
    <t>Михайловский район, с. Малиновое Озеро, строительство средней общеобразовательной школы на 360 учащихся</t>
  </si>
  <si>
    <t>Положительное заключение государственной экспертизы  от 25.12.2024 № 22-1-1-3-080278-2024.</t>
  </si>
  <si>
    <r>
      <t xml:space="preserve">1. Строительная площадка передана 26.11.2024
2. Электроснабжение - 82%
3. Слаботочные системы - 38%
4. Вентиляция и дымоудаление - 59%
5. Отделочные работы -91%
</t>
    </r>
    <r>
      <rPr>
        <b/>
        <sz val="11"/>
        <rFont val="Times New Roman"/>
        <family val="1"/>
        <charset val="204"/>
      </rPr>
      <t>Строительная готовность объекта - 79%</t>
    </r>
    <r>
      <rPr>
        <sz val="11"/>
        <rFont val="Times New Roman"/>
        <family val="1"/>
        <charset val="204"/>
      </rPr>
      <t xml:space="preserve">
Задействованный персонал - 12 человек</t>
    </r>
  </si>
  <si>
    <r>
      <rPr>
        <b/>
        <sz val="12"/>
        <color theme="1"/>
        <rFont val="Times New Roman"/>
        <family val="1"/>
        <charset val="204"/>
      </rPr>
      <t>Строительная готовность объекта - 79%</t>
    </r>
    <r>
      <rPr>
        <sz val="12"/>
        <color theme="1"/>
        <rFont val="Times New Roman"/>
        <family val="1"/>
        <charset val="204"/>
      </rPr>
      <t xml:space="preserve">
Задействовано - 34 чел., ИТР - 1 чел., техника - 5 ед.
Устройство входов Блок А  лестн. 1,2,3 -55%,
Устройство мет.каркасов ФБ-4 по оси 4 -100%
Устройство стропильной системы  Блок А -100%
Устройство фасада - 90%
Нар.теплосеть - 80%
Котельная - 90%
Установка окон - 95%
Внутреннея отделка Блок А - 60%
Завоз материалов инертных материалов, пиломатериал
СМР Блок Б - 95%
Крыша Блок Б - 100%
СМР Блок В - 95%
Крыша Блок В - 100%
Инженерные системы - 65%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</si>
  <si>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>Советский район, с. Советское, реконструкция крыши МБОУ "Советская средняя общеобразовательная школа", расположенная по адресу: ул. Ленина, д. 32</t>
  </si>
  <si>
    <r>
      <t xml:space="preserve">Выполнены работы по ограждению территории строительной площадки, разработке котлована, забивка свай. Выполняются работы по устройству ростверка, монтажу стен подвала, монтаж плит перекрытия подвала и первого этажей, гидроизоляция и утепление стен подвала, кладка стен 1-го этажа.  </t>
    </r>
    <r>
      <rPr>
        <b/>
        <sz val="12"/>
        <color rgb="FF000000"/>
        <rFont val="Times New Roman"/>
        <family val="1"/>
        <charset val="204"/>
      </rPr>
      <t xml:space="preserve">Общий процент строительной готовности – 9%. </t>
    </r>
    <r>
      <rPr>
        <sz val="12"/>
        <color rgb="FF000000"/>
        <rFont val="Times New Roman"/>
        <family val="1"/>
        <charset val="204"/>
      </rPr>
      <t xml:space="preserve">Количество единиц: рабочих - 15, техники - 3 </t>
    </r>
  </si>
  <si>
    <t>Информация о реализации мероприятий КАИП в 2024 году по отрасли "Образование" по состоянию на 14.02.2025</t>
  </si>
  <si>
    <t>Профинансировано из ФБ и КБ в 2025 году, 
тыс. рублей</t>
  </si>
  <si>
    <t>Угловский район, с.Угловское, капитальный ремонт здания МБОУ Угловская СОШ им. А.Т. Масликова, расположенного по адресу: ул. Чапаева, 153, и приобретение оборудования</t>
  </si>
  <si>
    <t>ПЗ КАУ Госэкспертиза АК от 31.01.2022 № 22-1-1-2-004605-2022</t>
  </si>
  <si>
    <t>ООО «Проектно-Сметная Компания «АВАНГАРД»</t>
  </si>
  <si>
    <t>Евзютин Александр Александрович, 8(38579)22159 9628028384</t>
  </si>
  <si>
    <t>Информация о реализации мероприятий по капитальному ремонту социально значимых объектов в 2025 году по отрасли "Образование" по состоянию на 07.05.2025</t>
  </si>
  <si>
    <t xml:space="preserve">Общий процент готовности - 80%, задействованный персонал - 5 человек. Сведения о ходе выполнения ремонтно-строительных работ 
по капитальному ремонту МБОУ Угловская СОШ им. А.Т. Масликова
на 07.05.2025 года
«Площадка передана подрядчику 29.01.2024 г.»
4 этап
Выполнение работ.
1. Облицовка стен глазурованной плиткой – 100%
2. Подсыпка полов песком с уплотнением – 100%
3. Устройство армированной бетонной подготовки – 100%
4. Прокладка трубопроводов канализации – 97%
5. Облицовки ступеней лестничной клетки керамогранитом – 100%
6. Облицовка полов в коридорах керамогранитом – 98%
7. Устройство металл каркаса под облицовку стен ГКЛ –100%
8. Подвесные потолки «Амстронг» - 89%
9. Установка внутренних дверей – 92%
10. Крыльцо главного входа – 92%
11. Электроснабжение, освещение – 86%
12.  Установка умывальников, унитазов – 65%
13.  Устройство линолеумных полов – 90%
14.  Облицовка стен панелями «Криплат» - 88%
15. Подготовка потолков под водно-дисперсионную окраску –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</si>
</sst>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000"/>
    <numFmt numFmtId="166" formatCode="0.0"/>
    <numFmt numFmtId="167" formatCode="[$-419]0.00"/>
    <numFmt numFmtId="168" formatCode="[$-419]dd&quot;.&quot;mm&quot;.&quot;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2" fillId="0" borderId="0" applyBorder="0" applyProtection="0"/>
    <xf numFmtId="9" fontId="9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164" fontId="3" fillId="2" borderId="0" xfId="1" applyNumberFormat="1" applyFont="1" applyFill="1" applyAlignment="1">
      <alignment horizontal="center" vertical="top"/>
    </xf>
    <xf numFmtId="164" fontId="3" fillId="0" borderId="0" xfId="1" applyNumberFormat="1" applyFont="1" applyAlignment="1">
      <alignment horizontal="center" vertical="top"/>
    </xf>
    <xf numFmtId="164" fontId="3" fillId="0" borderId="0" xfId="1" applyNumberFormat="1" applyFont="1" applyAlignment="1">
      <alignment horizontal="center" vertical="top" wrapText="1"/>
    </xf>
    <xf numFmtId="165" fontId="3" fillId="0" borderId="0" xfId="1" applyNumberFormat="1" applyFont="1" applyAlignment="1">
      <alignment horizontal="center" vertical="top"/>
    </xf>
    <xf numFmtId="9" fontId="3" fillId="0" borderId="0" xfId="1" applyNumberFormat="1" applyFont="1" applyAlignment="1">
      <alignment horizontal="center" vertical="top"/>
    </xf>
    <xf numFmtId="164" fontId="3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1" fontId="5" fillId="2" borderId="0" xfId="0" applyNumberFormat="1" applyFont="1" applyFill="1" applyAlignment="1">
      <alignment horizontal="center" vertical="top"/>
    </xf>
    <xf numFmtId="0" fontId="5" fillId="0" borderId="0" xfId="0" applyFont="1"/>
    <xf numFmtId="4" fontId="5" fillId="0" borderId="0" xfId="0" applyNumberFormat="1" applyFont="1"/>
    <xf numFmtId="9" fontId="5" fillId="0" borderId="0" xfId="0" applyNumberFormat="1" applyFont="1"/>
    <xf numFmtId="164" fontId="7" fillId="0" borderId="8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6" fillId="0" borderId="0" xfId="0" applyFont="1" applyFill="1"/>
    <xf numFmtId="4" fontId="5" fillId="0" borderId="0" xfId="0" applyNumberFormat="1" applyFont="1" applyFill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9" fontId="4" fillId="0" borderId="4" xfId="2" applyFont="1" applyBorder="1" applyAlignment="1">
      <alignment horizontal="center" vertical="center"/>
    </xf>
    <xf numFmtId="9" fontId="4" fillId="0" borderId="0" xfId="2" applyFont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7" fillId="4" borderId="0" xfId="1" applyNumberFormat="1" applyFont="1" applyFill="1" applyBorder="1" applyAlignment="1">
      <alignment horizontal="center" vertical="center" wrapText="1"/>
    </xf>
    <xf numFmtId="4" fontId="7" fillId="4" borderId="0" xfId="1" applyNumberFormat="1" applyFont="1" applyFill="1" applyBorder="1" applyAlignment="1">
      <alignment horizontal="center" vertical="center" wrapText="1"/>
    </xf>
    <xf numFmtId="9" fontId="7" fillId="4" borderId="0" xfId="1" applyNumberFormat="1" applyFont="1" applyFill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center" vertical="center" wrapText="1"/>
    </xf>
    <xf numFmtId="14" fontId="11" fillId="0" borderId="4" xfId="1" applyNumberFormat="1" applyFont="1" applyFill="1" applyBorder="1" applyAlignment="1">
      <alignment horizontal="center" vertical="center" wrapText="1"/>
    </xf>
    <xf numFmtId="4" fontId="11" fillId="0" borderId="4" xfId="1" applyNumberFormat="1" applyFont="1" applyFill="1" applyBorder="1" applyAlignment="1">
      <alignment horizontal="center" vertical="center" wrapText="1"/>
    </xf>
    <xf numFmtId="9" fontId="11" fillId="0" borderId="4" xfId="1" applyNumberFormat="1" applyFont="1" applyFill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167" fontId="14" fillId="3" borderId="5" xfId="1" applyNumberFormat="1" applyFont="1" applyFill="1" applyBorder="1" applyAlignment="1">
      <alignment horizontal="center" vertical="center" wrapText="1"/>
    </xf>
    <xf numFmtId="9" fontId="4" fillId="0" borderId="0" xfId="2" applyNumberFormat="1" applyFont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167" fontId="14" fillId="3" borderId="4" xfId="1" applyNumberFormat="1" applyFont="1" applyFill="1" applyBorder="1" applyAlignment="1">
      <alignment horizontal="center" vertical="center" wrapText="1"/>
    </xf>
    <xf numFmtId="168" fontId="14" fillId="3" borderId="4" xfId="1" applyNumberFormat="1" applyFont="1" applyFill="1" applyBorder="1" applyAlignment="1">
      <alignment horizontal="center" vertical="center" wrapText="1"/>
    </xf>
    <xf numFmtId="166" fontId="14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8" fontId="14" fillId="3" borderId="5" xfId="1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166" fontId="14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2" xfId="1" applyNumberFormat="1" applyFont="1" applyBorder="1" applyAlignment="1">
      <alignment horizontal="center" vertical="top"/>
    </xf>
    <xf numFmtId="165" fontId="3" fillId="0" borderId="2" xfId="1" applyNumberFormat="1" applyFont="1" applyBorder="1" applyAlignment="1">
      <alignment horizontal="center" vertical="top"/>
    </xf>
    <xf numFmtId="164" fontId="3" fillId="0" borderId="3" xfId="1" applyNumberFormat="1" applyFont="1" applyBorder="1" applyAlignment="1">
      <alignment horizontal="center" vertical="top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top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9" fontId="3" fillId="0" borderId="5" xfId="2" applyFont="1" applyBorder="1" applyAlignment="1">
      <alignment horizontal="center" vertical="center" wrapText="1"/>
    </xf>
    <xf numFmtId="9" fontId="3" fillId="0" borderId="9" xfId="2" applyFont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left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4" fontId="3" fillId="0" borderId="2" xfId="1" applyNumberFormat="1" applyFont="1" applyBorder="1" applyAlignment="1">
      <alignment horizontal="center" vertical="top"/>
    </xf>
    <xf numFmtId="1" fontId="7" fillId="2" borderId="5" xfId="1" applyNumberFormat="1" applyFont="1" applyFill="1" applyBorder="1" applyAlignment="1">
      <alignment horizontal="center" vertical="top" wrapText="1"/>
    </xf>
    <xf numFmtId="1" fontId="7" fillId="2" borderId="12" xfId="1" applyNumberFormat="1" applyFont="1" applyFill="1" applyBorder="1" applyAlignment="1">
      <alignment horizontal="center" vertical="top" wrapText="1"/>
    </xf>
    <xf numFmtId="1" fontId="7" fillId="2" borderId="9" xfId="1" applyNumberFormat="1" applyFont="1" applyFill="1" applyBorder="1" applyAlignment="1">
      <alignment horizontal="center" vertical="top" wrapText="1"/>
    </xf>
    <xf numFmtId="164" fontId="7" fillId="0" borderId="4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center" vertical="center" wrapText="1"/>
    </xf>
    <xf numFmtId="4" fontId="7" fillId="0" borderId="12" xfId="1" applyNumberFormat="1" applyFont="1" applyFill="1" applyBorder="1" applyAlignment="1">
      <alignment horizontal="center" vertical="center" wrapText="1"/>
    </xf>
    <xf numFmtId="4" fontId="7" fillId="0" borderId="9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9" fontId="7" fillId="0" borderId="5" xfId="1" applyNumberFormat="1" applyFont="1" applyBorder="1" applyAlignment="1">
      <alignment horizontal="center" vertical="center" wrapText="1"/>
    </xf>
    <xf numFmtId="9" fontId="7" fillId="0" borderId="12" xfId="1" applyNumberFormat="1" applyFont="1" applyBorder="1" applyAlignment="1">
      <alignment horizontal="center" vertical="center" wrapText="1"/>
    </xf>
    <xf numFmtId="9" fontId="7" fillId="0" borderId="9" xfId="1" applyNumberFormat="1" applyFont="1" applyBorder="1" applyAlignment="1">
      <alignment horizontal="center" vertical="center" wrapText="1"/>
    </xf>
  </cellXfs>
  <cellStyles count="4">
    <cellStyle name="Excel Built-in Normal" xfId="1"/>
    <cellStyle name="Обычный" xfId="0" builtinId="0"/>
    <cellStyle name="Обычный 15" xfId="3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tabSelected="1" topLeftCell="Q6" zoomScale="110" zoomScaleNormal="110" workbookViewId="0">
      <selection activeCell="T6" sqref="T6"/>
    </sheetView>
  </sheetViews>
  <sheetFormatPr defaultRowHeight="14.4" x14ac:dyDescent="0.3"/>
  <cols>
    <col min="1" max="1" width="6.44140625" customWidth="1"/>
    <col min="2" max="2" width="59.6640625" customWidth="1"/>
    <col min="3" max="3" width="17.44140625" customWidth="1"/>
    <col min="4" max="4" width="31.109375" customWidth="1"/>
    <col min="5" max="5" width="24.109375" customWidth="1"/>
    <col min="6" max="6" width="24.88671875" customWidth="1"/>
    <col min="7" max="7" width="18.109375" customWidth="1"/>
    <col min="8" max="8" width="17" customWidth="1"/>
    <col min="9" max="9" width="32.6640625" customWidth="1"/>
    <col min="10" max="10" width="32.33203125" customWidth="1"/>
    <col min="11" max="11" width="33.33203125" customWidth="1"/>
    <col min="12" max="12" width="18.44140625" customWidth="1"/>
    <col min="13" max="13" width="20.44140625" customWidth="1"/>
    <col min="14" max="14" width="31.44140625" customWidth="1"/>
    <col min="15" max="15" width="20.109375" customWidth="1"/>
    <col min="16" max="18" width="30.33203125" customWidth="1"/>
    <col min="19" max="19" width="15" customWidth="1"/>
    <col min="20" max="20" width="89" customWidth="1"/>
    <col min="21" max="21" width="30.109375" customWidth="1"/>
  </cols>
  <sheetData>
    <row r="1" spans="1:21" ht="17.399999999999999" x14ac:dyDescent="0.3">
      <c r="A1" s="63" t="s">
        <v>80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4"/>
      <c r="T1" s="64"/>
      <c r="U1" s="66"/>
    </row>
    <row r="2" spans="1:21" ht="17.399999999999999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5"/>
      <c r="T2" s="2"/>
      <c r="U2" s="2"/>
    </row>
    <row r="3" spans="1:21" ht="57" customHeight="1" x14ac:dyDescent="0.3">
      <c r="A3" s="67" t="s">
        <v>0</v>
      </c>
      <c r="B3" s="68" t="s">
        <v>1</v>
      </c>
      <c r="C3" s="61" t="s">
        <v>2</v>
      </c>
      <c r="D3" s="61" t="s">
        <v>32</v>
      </c>
      <c r="E3" s="47"/>
      <c r="F3" s="61" t="s">
        <v>3</v>
      </c>
      <c r="G3" s="61" t="s">
        <v>4</v>
      </c>
      <c r="H3" s="61" t="s">
        <v>5</v>
      </c>
      <c r="I3" s="61" t="s">
        <v>6</v>
      </c>
      <c r="J3" s="69" t="s">
        <v>7</v>
      </c>
      <c r="K3" s="70"/>
      <c r="L3" s="70"/>
      <c r="M3" s="71"/>
      <c r="N3" s="72" t="s">
        <v>8</v>
      </c>
      <c r="O3" s="72"/>
      <c r="P3" s="73" t="s">
        <v>75</v>
      </c>
      <c r="Q3" s="74"/>
      <c r="R3" s="75"/>
      <c r="S3" s="76" t="s">
        <v>9</v>
      </c>
      <c r="T3" s="61" t="s">
        <v>10</v>
      </c>
      <c r="U3" s="61" t="s">
        <v>11</v>
      </c>
    </row>
    <row r="4" spans="1:21" ht="60.75" customHeight="1" x14ac:dyDescent="0.3">
      <c r="A4" s="67"/>
      <c r="B4" s="68"/>
      <c r="C4" s="62"/>
      <c r="D4" s="62"/>
      <c r="E4" s="6" t="s">
        <v>21</v>
      </c>
      <c r="F4" s="62"/>
      <c r="G4" s="62"/>
      <c r="H4" s="62"/>
      <c r="I4" s="62"/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7" t="s">
        <v>18</v>
      </c>
      <c r="Q4" s="7" t="s">
        <v>19</v>
      </c>
      <c r="R4" s="7" t="s">
        <v>20</v>
      </c>
      <c r="S4" s="77"/>
      <c r="T4" s="62"/>
      <c r="U4" s="62"/>
    </row>
    <row r="5" spans="1:21" s="8" customFormat="1" ht="409.2" customHeight="1" x14ac:dyDescent="0.3">
      <c r="A5" s="17"/>
      <c r="B5" s="56" t="s">
        <v>76</v>
      </c>
      <c r="C5" s="17">
        <v>282</v>
      </c>
      <c r="D5" s="17"/>
      <c r="E5" s="59">
        <v>39487</v>
      </c>
      <c r="F5" s="56" t="s">
        <v>33</v>
      </c>
      <c r="G5" s="17"/>
      <c r="H5" s="17" t="s">
        <v>22</v>
      </c>
      <c r="I5" s="57" t="s">
        <v>77</v>
      </c>
      <c r="J5" s="57" t="s">
        <v>34</v>
      </c>
      <c r="K5" s="19">
        <v>45320</v>
      </c>
      <c r="L5" s="19">
        <v>45900</v>
      </c>
      <c r="M5" s="59">
        <v>103668764.23999999</v>
      </c>
      <c r="N5" s="57" t="s">
        <v>78</v>
      </c>
      <c r="O5" s="58">
        <v>599.9</v>
      </c>
      <c r="P5" s="17">
        <v>53152.5</v>
      </c>
      <c r="Q5" s="17">
        <v>536.89394000000004</v>
      </c>
      <c r="R5" s="17">
        <v>38950.106</v>
      </c>
      <c r="S5" s="20">
        <v>0</v>
      </c>
      <c r="T5" s="60" t="s">
        <v>81</v>
      </c>
      <c r="U5" s="57" t="s">
        <v>79</v>
      </c>
    </row>
    <row r="6" spans="1:21" s="8" customFormat="1" ht="150" customHeigh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0"/>
      <c r="T6" s="17"/>
      <c r="U6" s="17"/>
    </row>
    <row r="7" spans="1:21" s="8" customFormat="1" ht="150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0"/>
      <c r="T7" s="17"/>
      <c r="U7" s="17"/>
    </row>
    <row r="8" spans="1:21" s="8" customFormat="1" ht="229.5" customHeigh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20"/>
      <c r="T8" s="17"/>
      <c r="U8" s="17"/>
    </row>
    <row r="9" spans="1:21" s="8" customFormat="1" ht="150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20"/>
      <c r="T9" s="17"/>
      <c r="U9" s="17"/>
    </row>
    <row r="10" spans="1:21" s="8" customFormat="1" ht="150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20"/>
      <c r="T10" s="17"/>
      <c r="U10" s="17"/>
    </row>
    <row r="11" spans="1:21" s="8" customFormat="1" ht="150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20"/>
      <c r="T11" s="17"/>
      <c r="U11" s="17"/>
    </row>
    <row r="12" spans="1:21" s="8" customFormat="1" ht="150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0"/>
      <c r="T12" s="17"/>
      <c r="U12" s="17"/>
    </row>
    <row r="13" spans="1:21" s="8" customFormat="1" ht="150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20"/>
      <c r="T13" s="17"/>
      <c r="U13" s="17"/>
    </row>
    <row r="14" spans="1:21" s="8" customFormat="1" ht="150" customHeigh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20"/>
      <c r="T14" s="17"/>
      <c r="U14" s="17"/>
    </row>
    <row r="15" spans="1:21" s="8" customFormat="1" ht="222.75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20"/>
      <c r="T15" s="17"/>
      <c r="U15" s="17"/>
    </row>
    <row r="16" spans="1:21" s="8" customFormat="1" ht="150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0"/>
      <c r="T16" s="17"/>
      <c r="U16" s="17"/>
    </row>
    <row r="17" spans="1:21" s="8" customFormat="1" ht="150" customHeight="1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0"/>
      <c r="T17" s="17"/>
      <c r="U17" s="17"/>
    </row>
    <row r="18" spans="1:21" s="8" customFormat="1" ht="150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0"/>
      <c r="T18" s="17"/>
      <c r="U18" s="17"/>
    </row>
    <row r="19" spans="1:21" s="8" customFormat="1" ht="150" customHeight="1" x14ac:dyDescent="0.3">
      <c r="S19" s="21"/>
    </row>
    <row r="20" spans="1:21" s="8" customFormat="1" ht="150" customHeight="1" x14ac:dyDescent="0.3">
      <c r="S20" s="21"/>
    </row>
    <row r="21" spans="1:21" s="8" customFormat="1" ht="150" customHeight="1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s="8" customFormat="1" ht="150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s="8" customFormat="1" ht="150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s="8" customFormat="1" ht="294.75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s="8" customFormat="1" ht="150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s="8" customFormat="1" ht="150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s="8" customFormat="1" ht="150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s="8" customFormat="1" ht="308.25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s="8" customFormat="1" ht="150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s="8" customFormat="1" ht="255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s="8" customFormat="1" ht="174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s="8" customFormat="1" ht="150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s="8" customFormat="1" ht="150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s="8" customFormat="1" ht="150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s="8" customFormat="1" ht="150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s="8" customFormat="1" ht="150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s="8" customFormat="1" ht="150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s="8" customFormat="1" ht="150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s="8" customFormat="1" ht="150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s="8" customFormat="1" ht="150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s="8" customFormat="1" ht="150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s="8" customFormat="1" ht="300.75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s="8" customFormat="1" ht="254.25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s="8" customFormat="1" ht="150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s="8" customFormat="1" ht="150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8" customFormat="1" ht="55.5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s="8" customFormat="1" ht="150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s="8" customFormat="1" ht="150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s="8" customFormat="1" ht="150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s="8" customFormat="1" ht="150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s="8" customFormat="1" ht="150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8" customFormat="1" ht="150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8" customFormat="1" ht="150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8" customFormat="1" ht="150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8" customFormat="1" ht="150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8" customFormat="1" ht="150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8" customFormat="1" ht="150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8" customFormat="1" ht="150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8" customFormat="1" ht="150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8" customFormat="1" ht="150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s="8" customFormat="1" ht="150" customHeight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s="8" customFormat="1" ht="150" customHeight="1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</sheetData>
  <autoFilter ref="A3:U4">
    <filterColumn colId="9" showButton="0"/>
    <filterColumn colId="10" showButton="0"/>
    <filterColumn colId="11" showButton="0"/>
    <filterColumn colId="13" showButton="0"/>
    <filterColumn colId="15" showButton="0"/>
    <filterColumn colId="16" showButton="0"/>
    <sortState ref="A7:V47">
      <sortCondition ref="B5"/>
    </sortState>
  </autoFilter>
  <mergeCells count="15">
    <mergeCell ref="U3:U4"/>
    <mergeCell ref="A1:U1"/>
    <mergeCell ref="A3:A4"/>
    <mergeCell ref="B3:B4"/>
    <mergeCell ref="C3:C4"/>
    <mergeCell ref="D3:D4"/>
    <mergeCell ref="F3:F4"/>
    <mergeCell ref="G3:G4"/>
    <mergeCell ref="H3:H4"/>
    <mergeCell ref="I3:I4"/>
    <mergeCell ref="J3:M3"/>
    <mergeCell ref="N3:O3"/>
    <mergeCell ref="P3:R3"/>
    <mergeCell ref="S3:S4"/>
    <mergeCell ref="T3:T4"/>
  </mergeCells>
  <printOptions verticalCentered="1"/>
  <pageMargins left="0" right="0" top="0" bottom="0" header="0" footer="0"/>
  <pageSetup paperSize="8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opLeftCell="A4" workbookViewId="0">
      <selection activeCell="D4" sqref="D4:D5"/>
    </sheetView>
  </sheetViews>
  <sheetFormatPr defaultRowHeight="14.4" x14ac:dyDescent="0.3"/>
  <cols>
    <col min="1" max="1" width="5" customWidth="1"/>
    <col min="2" max="4" width="29" customWidth="1"/>
    <col min="5" max="5" width="19" customWidth="1"/>
    <col min="6" max="6" width="22.6640625" customWidth="1"/>
    <col min="7" max="7" width="19.44140625" customWidth="1"/>
    <col min="8" max="8" width="13.88671875" customWidth="1"/>
    <col min="9" max="9" width="14.88671875" customWidth="1"/>
    <col min="10" max="10" width="16" customWidth="1"/>
    <col min="11" max="11" width="17.6640625" customWidth="1"/>
    <col min="12" max="12" width="13.33203125" customWidth="1"/>
    <col min="13" max="13" width="15.33203125" customWidth="1"/>
    <col min="14" max="14" width="15.109375" customWidth="1"/>
    <col min="15" max="15" width="20.88671875" customWidth="1"/>
    <col min="16" max="16" width="16.33203125" customWidth="1"/>
    <col min="17" max="17" width="58.88671875" customWidth="1"/>
    <col min="18" max="18" width="17.5546875" customWidth="1"/>
  </cols>
  <sheetData>
    <row r="1" spans="1:22" ht="17.399999999999999" x14ac:dyDescent="0.3">
      <c r="A1" s="63" t="s">
        <v>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94"/>
      <c r="O1" s="64"/>
      <c r="P1" s="64"/>
      <c r="Q1" s="64"/>
      <c r="R1" s="64"/>
      <c r="S1" s="64"/>
      <c r="T1" s="64"/>
      <c r="U1" s="64"/>
      <c r="V1" s="66"/>
    </row>
    <row r="2" spans="1:22" ht="20.399999999999999" x14ac:dyDescent="0.35">
      <c r="A2" s="9"/>
      <c r="B2" s="10"/>
      <c r="C2" s="10"/>
      <c r="D2" s="15"/>
      <c r="E2" s="10"/>
      <c r="F2" s="10"/>
      <c r="G2" s="10"/>
      <c r="H2" s="10"/>
      <c r="I2" s="10"/>
      <c r="J2" s="10"/>
      <c r="K2" s="10"/>
      <c r="L2" s="10"/>
      <c r="M2" s="10"/>
      <c r="N2" s="11"/>
      <c r="O2" s="16"/>
      <c r="P2" s="12"/>
      <c r="Q2" s="10"/>
      <c r="R2" s="10"/>
      <c r="S2" s="10"/>
      <c r="T2" s="10"/>
      <c r="U2" s="10"/>
      <c r="V2" s="10"/>
    </row>
    <row r="3" spans="1:22" ht="76.5" customHeight="1" x14ac:dyDescent="0.35">
      <c r="A3" s="95" t="s">
        <v>0</v>
      </c>
      <c r="B3" s="79" t="s">
        <v>24</v>
      </c>
      <c r="C3" s="79" t="s">
        <v>32</v>
      </c>
      <c r="D3" s="13" t="s">
        <v>37</v>
      </c>
      <c r="E3" s="79" t="s">
        <v>25</v>
      </c>
      <c r="F3" s="79" t="s">
        <v>6</v>
      </c>
      <c r="G3" s="98" t="s">
        <v>7</v>
      </c>
      <c r="H3" s="98"/>
      <c r="I3" s="98"/>
      <c r="J3" s="98"/>
      <c r="K3" s="99" t="s">
        <v>8</v>
      </c>
      <c r="L3" s="100"/>
      <c r="M3" s="99" t="s">
        <v>26</v>
      </c>
      <c r="N3" s="103"/>
      <c r="O3" s="104" t="s">
        <v>27</v>
      </c>
      <c r="P3" s="109" t="s">
        <v>9</v>
      </c>
      <c r="Q3" s="79" t="s">
        <v>10</v>
      </c>
      <c r="R3" s="79" t="s">
        <v>11</v>
      </c>
      <c r="S3" s="10"/>
      <c r="T3" s="10"/>
      <c r="U3" s="10"/>
      <c r="V3" s="10"/>
    </row>
    <row r="4" spans="1:22" ht="18.75" customHeight="1" x14ac:dyDescent="0.35">
      <c r="A4" s="96"/>
      <c r="B4" s="80"/>
      <c r="C4" s="80"/>
      <c r="D4" s="107" t="s">
        <v>29</v>
      </c>
      <c r="E4" s="80"/>
      <c r="F4" s="80"/>
      <c r="G4" s="79" t="s">
        <v>12</v>
      </c>
      <c r="H4" s="79" t="s">
        <v>13</v>
      </c>
      <c r="I4" s="79" t="s">
        <v>14</v>
      </c>
      <c r="J4" s="79" t="s">
        <v>15</v>
      </c>
      <c r="K4" s="101"/>
      <c r="L4" s="102"/>
      <c r="M4" s="101"/>
      <c r="N4" s="102"/>
      <c r="O4" s="105"/>
      <c r="P4" s="110"/>
      <c r="Q4" s="80"/>
      <c r="R4" s="80"/>
      <c r="S4" s="10"/>
      <c r="T4" s="10"/>
      <c r="U4" s="10"/>
      <c r="V4" s="10"/>
    </row>
    <row r="5" spans="1:22" ht="72" customHeight="1" x14ac:dyDescent="0.35">
      <c r="A5" s="97"/>
      <c r="B5" s="81"/>
      <c r="C5" s="81"/>
      <c r="D5" s="108"/>
      <c r="E5" s="81"/>
      <c r="F5" s="81"/>
      <c r="G5" s="81"/>
      <c r="H5" s="81"/>
      <c r="I5" s="81"/>
      <c r="J5" s="81"/>
      <c r="K5" s="14" t="s">
        <v>12</v>
      </c>
      <c r="L5" s="14" t="s">
        <v>15</v>
      </c>
      <c r="M5" s="14" t="s">
        <v>18</v>
      </c>
      <c r="N5" s="14" t="s">
        <v>28</v>
      </c>
      <c r="O5" s="106"/>
      <c r="P5" s="111"/>
      <c r="Q5" s="81"/>
      <c r="R5" s="81"/>
      <c r="S5" s="10"/>
      <c r="T5" s="10"/>
      <c r="U5" s="10"/>
      <c r="V5" s="10"/>
    </row>
    <row r="6" spans="1:22" ht="25.5" customHeight="1" x14ac:dyDescent="0.35">
      <c r="A6" s="78" t="s">
        <v>35</v>
      </c>
      <c r="B6" s="78"/>
      <c r="C6" s="78"/>
      <c r="D6" s="78"/>
      <c r="E6" s="78"/>
      <c r="F6" s="78"/>
      <c r="G6" s="23"/>
      <c r="H6" s="23"/>
      <c r="I6" s="23"/>
      <c r="J6" s="23"/>
      <c r="K6" s="23"/>
      <c r="L6" s="23"/>
      <c r="M6" s="23"/>
      <c r="N6" s="23"/>
      <c r="O6" s="24"/>
      <c r="P6" s="25"/>
      <c r="Q6" s="23"/>
      <c r="R6" s="23"/>
      <c r="S6" s="10"/>
      <c r="T6" s="10"/>
      <c r="U6" s="10"/>
      <c r="V6" s="10"/>
    </row>
    <row r="7" spans="1:22" ht="227.25" customHeight="1" x14ac:dyDescent="0.35">
      <c r="A7" s="26">
        <v>1</v>
      </c>
      <c r="B7" s="26" t="s">
        <v>36</v>
      </c>
      <c r="C7" s="26">
        <v>288055.3</v>
      </c>
      <c r="D7" s="30">
        <v>86298</v>
      </c>
      <c r="E7" s="26" t="s">
        <v>33</v>
      </c>
      <c r="F7" s="26" t="s">
        <v>38</v>
      </c>
      <c r="G7" s="26" t="s">
        <v>39</v>
      </c>
      <c r="H7" s="27">
        <v>45520</v>
      </c>
      <c r="I7" s="27">
        <v>46692</v>
      </c>
      <c r="J7" s="26">
        <v>1559177.22</v>
      </c>
      <c r="K7" s="26" t="s">
        <v>40</v>
      </c>
      <c r="L7" s="26">
        <v>599.97</v>
      </c>
      <c r="M7" s="26"/>
      <c r="N7" s="26"/>
      <c r="O7" s="28">
        <f>200000+120000</f>
        <v>320000</v>
      </c>
      <c r="P7" s="29">
        <v>0.08</v>
      </c>
      <c r="Q7" s="31" t="s">
        <v>73</v>
      </c>
      <c r="R7" s="26" t="s">
        <v>41</v>
      </c>
      <c r="S7" s="10"/>
      <c r="T7" s="10"/>
      <c r="U7" s="10"/>
      <c r="V7" s="10"/>
    </row>
    <row r="8" spans="1:22" ht="25.5" customHeight="1" x14ac:dyDescent="0.3">
      <c r="A8" s="91" t="s">
        <v>44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</row>
    <row r="9" spans="1:22" ht="78.75" customHeight="1" x14ac:dyDescent="0.3">
      <c r="A9" s="17">
        <v>2</v>
      </c>
      <c r="B9" s="32" t="s">
        <v>31</v>
      </c>
      <c r="C9" s="17">
        <v>180963.5</v>
      </c>
      <c r="D9" s="22">
        <v>1828</v>
      </c>
      <c r="E9" s="18" t="s">
        <v>30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44" t="s">
        <v>59</v>
      </c>
      <c r="R9" s="17"/>
    </row>
    <row r="10" spans="1:22" ht="135" customHeight="1" x14ac:dyDescent="0.3">
      <c r="A10" s="17">
        <v>3</v>
      </c>
      <c r="B10" s="18" t="s">
        <v>45</v>
      </c>
      <c r="C10" s="17"/>
      <c r="D10" s="17">
        <v>231324</v>
      </c>
      <c r="E10" s="26" t="s">
        <v>23</v>
      </c>
      <c r="F10" s="32" t="s">
        <v>46</v>
      </c>
      <c r="G10" s="18" t="s">
        <v>47</v>
      </c>
      <c r="H10" s="19">
        <v>44760</v>
      </c>
      <c r="I10" s="19">
        <v>45400</v>
      </c>
      <c r="J10" s="17">
        <v>497177.2</v>
      </c>
      <c r="K10" s="33" t="s">
        <v>48</v>
      </c>
      <c r="L10" s="17"/>
      <c r="M10" s="17"/>
      <c r="N10" s="17"/>
      <c r="O10" s="17">
        <f>70000+44700.3+5000+10000+51000+150000+438.8</f>
        <v>331139.09999999998</v>
      </c>
      <c r="P10" s="34">
        <v>0.7</v>
      </c>
      <c r="Q10" s="18" t="s">
        <v>71</v>
      </c>
      <c r="R10" s="18" t="s">
        <v>49</v>
      </c>
    </row>
    <row r="11" spans="1:22" ht="129" customHeight="1" x14ac:dyDescent="0.3">
      <c r="A11" s="88">
        <v>4</v>
      </c>
      <c r="B11" s="85" t="s">
        <v>50</v>
      </c>
      <c r="C11" s="17"/>
      <c r="D11" s="17">
        <v>43727</v>
      </c>
      <c r="E11" s="83" t="s">
        <v>23</v>
      </c>
      <c r="F11" s="32" t="s">
        <v>51</v>
      </c>
      <c r="G11" s="40" t="s">
        <v>52</v>
      </c>
      <c r="H11" s="41">
        <v>44160</v>
      </c>
      <c r="I11" s="35" t="s">
        <v>53</v>
      </c>
      <c r="J11" s="42">
        <v>238481.3</v>
      </c>
      <c r="K11" s="18" t="s">
        <v>48</v>
      </c>
      <c r="L11" s="17"/>
      <c r="M11" s="17"/>
      <c r="N11" s="17"/>
      <c r="O11" s="17">
        <f>101.647+1154+431+20+150</f>
        <v>1856.6469999999999</v>
      </c>
      <c r="P11" s="36">
        <v>0.78</v>
      </c>
      <c r="Q11" s="37" t="s">
        <v>54</v>
      </c>
      <c r="R11" s="84" t="s">
        <v>49</v>
      </c>
    </row>
    <row r="12" spans="1:22" ht="392.25" customHeight="1" x14ac:dyDescent="0.3">
      <c r="A12" s="89"/>
      <c r="B12" s="86"/>
      <c r="C12" s="17"/>
      <c r="D12" s="17"/>
      <c r="E12" s="83"/>
      <c r="F12" s="17"/>
      <c r="G12" s="40" t="s">
        <v>56</v>
      </c>
      <c r="H12" s="41">
        <v>44363</v>
      </c>
      <c r="I12" s="35" t="s">
        <v>57</v>
      </c>
      <c r="J12" s="42">
        <v>366143.6</v>
      </c>
      <c r="K12" s="40" t="s">
        <v>48</v>
      </c>
      <c r="L12" s="17"/>
      <c r="M12" s="17"/>
      <c r="N12" s="17"/>
      <c r="O12" s="17">
        <f>101.647+1154+431+20+150+17454.03</f>
        <v>19310.677</v>
      </c>
      <c r="P12" s="17"/>
      <c r="Q12" s="38" t="s">
        <v>55</v>
      </c>
      <c r="R12" s="84"/>
    </row>
    <row r="13" spans="1:22" ht="108.75" customHeight="1" x14ac:dyDescent="0.3">
      <c r="A13" s="90"/>
      <c r="B13" s="87"/>
      <c r="C13" s="17"/>
      <c r="D13" s="17"/>
      <c r="E13" s="83"/>
      <c r="F13" s="17"/>
      <c r="G13" s="40" t="s">
        <v>58</v>
      </c>
      <c r="H13" s="41">
        <v>45617</v>
      </c>
      <c r="I13" s="35">
        <v>45807</v>
      </c>
      <c r="J13" s="42">
        <v>56990.198519999998</v>
      </c>
      <c r="K13" s="17"/>
      <c r="L13" s="17"/>
      <c r="M13" s="17"/>
      <c r="N13" s="17"/>
      <c r="O13" s="17"/>
      <c r="P13" s="17"/>
      <c r="Q13" s="37" t="s">
        <v>70</v>
      </c>
      <c r="R13" s="84"/>
    </row>
    <row r="14" spans="1:22" ht="108.75" customHeight="1" x14ac:dyDescent="0.3">
      <c r="A14" s="50">
        <v>5</v>
      </c>
      <c r="B14" s="48" t="s">
        <v>72</v>
      </c>
      <c r="C14" s="49"/>
      <c r="D14" s="49"/>
      <c r="E14" s="45"/>
      <c r="F14" s="49"/>
      <c r="G14" s="33"/>
      <c r="H14" s="51"/>
      <c r="I14" s="52"/>
      <c r="J14" s="53"/>
      <c r="K14" s="49"/>
      <c r="L14" s="49"/>
      <c r="M14" s="49"/>
      <c r="N14" s="49"/>
      <c r="O14" s="49"/>
      <c r="P14" s="49"/>
      <c r="Q14" s="54"/>
      <c r="R14" s="55"/>
    </row>
    <row r="15" spans="1:22" ht="145.5" customHeight="1" x14ac:dyDescent="0.3">
      <c r="A15" s="8">
        <v>6</v>
      </c>
      <c r="B15" s="44" t="s">
        <v>60</v>
      </c>
      <c r="C15" s="43"/>
      <c r="D15" s="43">
        <v>58151.199999999997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5" t="s">
        <v>59</v>
      </c>
      <c r="R15" s="43"/>
    </row>
    <row r="16" spans="1:22" ht="24.9" customHeight="1" x14ac:dyDescent="0.3">
      <c r="A16" s="82" t="s">
        <v>42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1:18" ht="99" customHeight="1" x14ac:dyDescent="0.3">
      <c r="A17" s="8">
        <v>7</v>
      </c>
      <c r="B17" s="39" t="s">
        <v>61</v>
      </c>
      <c r="C17" s="17"/>
      <c r="D17" s="17">
        <v>3819.9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39" t="s">
        <v>62</v>
      </c>
      <c r="R17" s="8"/>
    </row>
    <row r="18" spans="1:18" ht="69" customHeight="1" x14ac:dyDescent="0.3">
      <c r="A18" s="8">
        <v>8</v>
      </c>
      <c r="B18" s="39" t="s">
        <v>43</v>
      </c>
      <c r="C18" s="17"/>
      <c r="D18" s="46">
        <v>3100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39" t="s">
        <v>63</v>
      </c>
      <c r="R18" s="8"/>
    </row>
    <row r="19" spans="1:18" ht="101.25" customHeight="1" x14ac:dyDescent="0.3">
      <c r="A19" s="8">
        <v>9</v>
      </c>
      <c r="B19" s="39" t="s">
        <v>64</v>
      </c>
      <c r="C19" s="17"/>
      <c r="D19" s="46">
        <v>4560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39" t="s">
        <v>65</v>
      </c>
      <c r="R19" s="8"/>
    </row>
    <row r="20" spans="1:18" ht="110.25" customHeight="1" x14ac:dyDescent="0.3">
      <c r="A20" s="8">
        <v>10</v>
      </c>
      <c r="B20" s="39" t="s">
        <v>66</v>
      </c>
      <c r="C20" s="17"/>
      <c r="D20" s="17">
        <v>5960.4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39" t="s">
        <v>67</v>
      </c>
      <c r="R20" s="8"/>
    </row>
    <row r="21" spans="1:18" ht="99.75" customHeight="1" x14ac:dyDescent="0.3">
      <c r="A21" s="8">
        <v>11</v>
      </c>
      <c r="B21" s="39" t="s">
        <v>68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39" t="s">
        <v>69</v>
      </c>
      <c r="R21" s="8"/>
    </row>
    <row r="22" spans="1:18" ht="141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41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18" ht="141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41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18" ht="141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41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ht="141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141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41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41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41" customHeigh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41" customHeight="1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41" customHeigh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41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41" customHeight="1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ht="141" customHeight="1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ht="141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15.6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15.6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ht="15.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15.6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ht="15.6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ht="15.6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5.6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ht="15.6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5.6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 ht="15.6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5.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ht="15.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ht="15.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5.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ht="15.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5.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ht="15.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ht="15.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ht="15.6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ht="15.6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ht="15.6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15.6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15.6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15.6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15.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.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5.6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5.6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5.6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5.6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5.6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5.6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5.6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5.6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15.6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</sheetData>
  <autoFilter ref="A3:R10">
    <filterColumn colId="6" showButton="0"/>
    <filterColumn colId="7" showButton="0"/>
    <filterColumn colId="8" showButton="0"/>
    <filterColumn colId="10" showButton="0"/>
    <filterColumn colId="12" showButton="0"/>
  </autoFilter>
  <mergeCells count="25">
    <mergeCell ref="A1:V1"/>
    <mergeCell ref="A3:A5"/>
    <mergeCell ref="B3:B5"/>
    <mergeCell ref="E3:E5"/>
    <mergeCell ref="F3:F5"/>
    <mergeCell ref="G3:J3"/>
    <mergeCell ref="K3:L4"/>
    <mergeCell ref="M3:N4"/>
    <mergeCell ref="O3:O5"/>
    <mergeCell ref="D4:D5"/>
    <mergeCell ref="I4:I5"/>
    <mergeCell ref="J4:J5"/>
    <mergeCell ref="P3:P5"/>
    <mergeCell ref="A6:F6"/>
    <mergeCell ref="C3:C5"/>
    <mergeCell ref="Q3:Q5"/>
    <mergeCell ref="A16:R16"/>
    <mergeCell ref="R3:R5"/>
    <mergeCell ref="G4:G5"/>
    <mergeCell ref="H4:H5"/>
    <mergeCell ref="E11:E13"/>
    <mergeCell ref="R11:R13"/>
    <mergeCell ref="B11:B13"/>
    <mergeCell ref="A11:A13"/>
    <mergeCell ref="A8:R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Капитальные ремонты</vt:lpstr>
      <vt:lpstr>Строительство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2025-05-07T01:19:30Z</dcterms:modified>
</cp:coreProperties>
</file>